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 activeTab="1"/>
  </bookViews>
  <sheets>
    <sheet name="Plan1" sheetId="1" r:id="rId1"/>
    <sheet name="Plan1 (2)" sheetId="4" r:id="rId2"/>
    <sheet name="Plan2" sheetId="2" r:id="rId3"/>
    <sheet name="Plan3" sheetId="3" r:id="rId4"/>
  </sheets>
  <calcPr calcId="145621"/>
</workbook>
</file>

<file path=xl/calcChain.xml><?xml version="1.0" encoding="utf-8"?>
<calcChain xmlns="http://schemas.openxmlformats.org/spreadsheetml/2006/main">
  <c r="E10" i="4" l="1"/>
  <c r="D9" i="4"/>
  <c r="E9" i="4" s="1"/>
  <c r="B55" i="4"/>
  <c r="D8" i="4"/>
  <c r="E8" i="4" s="1"/>
  <c r="B51" i="4"/>
  <c r="D7" i="4"/>
  <c r="E7" i="4" s="1"/>
  <c r="B47" i="4"/>
  <c r="B46" i="4"/>
  <c r="B45" i="4"/>
  <c r="B44" i="4"/>
  <c r="D6" i="4"/>
  <c r="E6" i="4" s="1"/>
  <c r="B37" i="4"/>
  <c r="B40" i="4"/>
  <c r="B39" i="4"/>
  <c r="B38" i="4"/>
  <c r="D5" i="4"/>
  <c r="B33" i="4"/>
  <c r="B32" i="4"/>
  <c r="B31" i="4"/>
  <c r="B30" i="4"/>
  <c r="B29" i="4"/>
  <c r="B28" i="4"/>
  <c r="B27" i="4"/>
  <c r="B26" i="4"/>
  <c r="B25" i="4"/>
  <c r="B23" i="4"/>
  <c r="B24" i="4"/>
  <c r="B22" i="4"/>
  <c r="B21" i="4"/>
  <c r="B20" i="4"/>
  <c r="B19" i="4"/>
  <c r="E5" i="4"/>
  <c r="B10" i="4"/>
  <c r="C10" i="4"/>
  <c r="B16" i="1" l="1"/>
  <c r="C16" i="1"/>
  <c r="C10" i="1"/>
  <c r="C9" i="1"/>
  <c r="C8" i="1"/>
  <c r="C7" i="1"/>
  <c r="C5" i="1"/>
  <c r="C4" i="1"/>
</calcChain>
</file>

<file path=xl/sharedStrings.xml><?xml version="1.0" encoding="utf-8"?>
<sst xmlns="http://schemas.openxmlformats.org/spreadsheetml/2006/main" count="64" uniqueCount="54">
  <si>
    <t>Ator do Processo</t>
  </si>
  <si>
    <t>Quantidade de Riscos Identificados</t>
  </si>
  <si>
    <t>Nível de Risco das Atividades</t>
  </si>
  <si>
    <t>1. Unidade Demandante / SAOF</t>
  </si>
  <si>
    <t>2. Equipe de Planejamento / SAOF</t>
  </si>
  <si>
    <t>3. Gabinete e Apoio a Planejamento e Gestão da Secretaria de Administração, Orçamento e Finanças – GAPSAOF / Secretaria de Administração e Orçamento – SAOF</t>
  </si>
  <si>
    <t>4. Seção de Análise Técnica de Contratações – SETEC</t>
  </si>
  <si>
    <t>5. Seção de Planejamento Orçamentário e Financeiro – SEPOF</t>
  </si>
  <si>
    <t>6. Seção de Licitações e Contratos – SELIC</t>
  </si>
  <si>
    <t>7. Assessoria Jurídica da Diretoria-Geral – AJDG</t>
  </si>
  <si>
    <t>8. Gabininete da Diretoria-Geral – GABDG / Diretoria-Geral – DG</t>
  </si>
  <si>
    <t>9. Núcleo de Licitações – NL</t>
  </si>
  <si>
    <t>10. Assessoria Jurídico-Administrativa da Presidência – APRES</t>
  </si>
  <si>
    <t>11. Gabinete da Presidência – GABPRES / Presidência – PRES</t>
  </si>
  <si>
    <t>12. Seção de Execução Orçamentária e Financeira – SEOF</t>
  </si>
  <si>
    <t>13. Seção de Contabilidade Analítica e Gerencial – SECON</t>
  </si>
  <si>
    <t>14. Coordenadoria de Orçamento e Finanças – COFIN</t>
  </si>
  <si>
    <t>Somatório do Nível de Risco Residual das Atividades</t>
  </si>
  <si>
    <t>Nível de Risco Residual Médio das Atividades</t>
  </si>
  <si>
    <t>Quantidade de Atvidades</t>
  </si>
  <si>
    <t>5. Equipe de Serviço - Incidente Grave</t>
  </si>
  <si>
    <t>(1) Definição ou ajuste incorreto da categoria dos incidentes.</t>
  </si>
  <si>
    <t>(2) Priorização incorreta.</t>
  </si>
  <si>
    <t>Risco Residual</t>
  </si>
  <si>
    <t>(3) Não atendimento de incidente grave.</t>
  </si>
  <si>
    <t>(4) Aumento de tempo de atendimento.</t>
  </si>
  <si>
    <t>(5) Atender ao mesmo incidente mais de uma vez.</t>
  </si>
  <si>
    <t>(6) Incidente não ser solucionado.</t>
  </si>
  <si>
    <t>(7) Atender aos chamados abertos em duplicidade.</t>
  </si>
  <si>
    <t>(8) Não identificar a possível solução do incidente.</t>
  </si>
  <si>
    <t>(9) Usuário não satisfeito.</t>
  </si>
  <si>
    <t>(10) Manter histórico de incidentes atualizado.</t>
  </si>
  <si>
    <t>(11) Dar prosseguimento ao chamado principal.</t>
  </si>
  <si>
    <t>(12) Dar seguimento ao chamado para o 2º nível.</t>
  </si>
  <si>
    <t>(22) Acompanhar a situação dos subchamados.</t>
  </si>
  <si>
    <t>(23) Informar a evolução do atendimento para o usuário.</t>
  </si>
  <si>
    <t>(24) Encerrar o registro da solicitação do usuário.</t>
  </si>
  <si>
    <t>(13) Investigar e Diagnosticar.</t>
  </si>
  <si>
    <t>(14) Resolver e Recuperar.</t>
  </si>
  <si>
    <t>(15) Encerrar o Subchamado.</t>
  </si>
  <si>
    <t>(16) Dar seguimento ao chamado para o 3º nível.</t>
  </si>
  <si>
    <t>2. Equipe de Serviço – 2º Nível de Atendimento</t>
  </si>
  <si>
    <t>3. Equipe de Serviço – 3º Nível de Atendimento</t>
  </si>
  <si>
    <t>1. Equipe de Serviço – 1º Nível de Atendimento (Central de Serviços)</t>
  </si>
  <si>
    <t>(17) Investigar e Diagnosticar</t>
  </si>
  <si>
    <t>(18) Resolver e Recuperar.</t>
  </si>
  <si>
    <t>(19) Encerrar o subchamado.</t>
  </si>
  <si>
    <t>(20) Encaminhar o subchamado para o gerente de problemas.</t>
  </si>
  <si>
    <t>4. Gerente de Incidentes</t>
  </si>
  <si>
    <t>(21) Acompanhar todas as solicitações dos usuários.</t>
  </si>
  <si>
    <t>(22) Incidente grave.</t>
  </si>
  <si>
    <t>Média</t>
  </si>
  <si>
    <t>-</t>
  </si>
  <si>
    <t>Atores do Processo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</si>
</sst>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gray125">
        <bgColor rgb="FFDFDFDF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164" fontId="1" fillId="0" borderId="4" xfId="0" applyNumberFormat="1" applyFont="1" applyBorder="1" applyAlignment="1">
      <alignment vertical="center" wrapText="1"/>
    </xf>
    <xf numFmtId="1" fontId="1" fillId="0" borderId="4" xfId="0" applyNumberFormat="1" applyFont="1" applyBorder="1" applyAlignment="1">
      <alignment vertical="center" wrapText="1"/>
    </xf>
    <xf numFmtId="164" fontId="0" fillId="0" borderId="0" xfId="0" applyNumberFormat="1"/>
    <xf numFmtId="0" fontId="2" fillId="3" borderId="5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5" xfId="0" applyBorder="1"/>
    <xf numFmtId="164" fontId="1" fillId="0" borderId="5" xfId="0" applyNumberFormat="1" applyFont="1" applyBorder="1" applyAlignment="1">
      <alignment horizontal="center" vertical="center" wrapText="1"/>
    </xf>
    <xf numFmtId="1" fontId="1" fillId="0" borderId="5" xfId="0" applyNumberFormat="1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1" fontId="0" fillId="0" borderId="5" xfId="0" applyNumberFormat="1" applyFont="1" applyBorder="1" applyAlignment="1">
      <alignment horizontal="center" vertical="center" wrapText="1"/>
    </xf>
    <xf numFmtId="2" fontId="0" fillId="3" borderId="5" xfId="0" applyNumberFormat="1" applyFill="1" applyBorder="1" applyAlignment="1">
      <alignment horizontal="center"/>
    </xf>
    <xf numFmtId="0" fontId="3" fillId="0" borderId="5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C20" sqref="C20"/>
    </sheetView>
  </sheetViews>
  <sheetFormatPr defaultRowHeight="15" x14ac:dyDescent="0.25"/>
  <cols>
    <col min="1" max="1" width="65.85546875" customWidth="1"/>
    <col min="2" max="2" width="44.28515625" customWidth="1"/>
    <col min="3" max="3" width="55" customWidth="1"/>
  </cols>
  <sheetData>
    <row r="1" spans="1:3" ht="15.75" thickBot="1" x14ac:dyDescent="0.3">
      <c r="A1" s="1" t="s">
        <v>0</v>
      </c>
      <c r="B1" s="2" t="s">
        <v>1</v>
      </c>
      <c r="C1" s="2" t="s">
        <v>2</v>
      </c>
    </row>
    <row r="2" spans="1:3" ht="15.75" thickBot="1" x14ac:dyDescent="0.3">
      <c r="A2" s="3" t="s">
        <v>3</v>
      </c>
      <c r="B2" s="4">
        <v>2</v>
      </c>
      <c r="C2" s="5">
        <v>8</v>
      </c>
    </row>
    <row r="3" spans="1:3" ht="15.75" thickBot="1" x14ac:dyDescent="0.3">
      <c r="A3" s="3" t="s">
        <v>4</v>
      </c>
      <c r="B3" s="4">
        <v>2</v>
      </c>
      <c r="C3" s="5">
        <v>16</v>
      </c>
    </row>
    <row r="4" spans="1:3" ht="45.75" thickBot="1" x14ac:dyDescent="0.3">
      <c r="A4" s="3" t="s">
        <v>5</v>
      </c>
      <c r="B4" s="4">
        <v>7</v>
      </c>
      <c r="C4" s="6">
        <f>(4+4+8+8+8+8+8)/7</f>
        <v>6.8571428571428568</v>
      </c>
    </row>
    <row r="5" spans="1:3" ht="15.75" thickBot="1" x14ac:dyDescent="0.3">
      <c r="A5" s="3" t="s">
        <v>6</v>
      </c>
      <c r="B5" s="4">
        <v>7</v>
      </c>
      <c r="C5" s="6">
        <f>(8+8+8+4+4+4+4)/7</f>
        <v>5.7142857142857144</v>
      </c>
    </row>
    <row r="6" spans="1:3" ht="15.75" thickBot="1" x14ac:dyDescent="0.3">
      <c r="A6" s="3" t="s">
        <v>7</v>
      </c>
      <c r="B6" s="4">
        <v>3</v>
      </c>
      <c r="C6" s="7">
        <v>4</v>
      </c>
    </row>
    <row r="7" spans="1:3" ht="15.75" thickBot="1" x14ac:dyDescent="0.3">
      <c r="A7" s="3" t="s">
        <v>8</v>
      </c>
      <c r="B7" s="4">
        <v>7</v>
      </c>
      <c r="C7" s="6">
        <f>(4+8+8+8+8+8+8)/7</f>
        <v>7.4285714285714288</v>
      </c>
    </row>
    <row r="8" spans="1:3" ht="15.75" thickBot="1" x14ac:dyDescent="0.3">
      <c r="A8" s="3" t="s">
        <v>9</v>
      </c>
      <c r="B8" s="4">
        <v>4</v>
      </c>
      <c r="C8" s="7">
        <f>(8+8+8+4)/4</f>
        <v>7</v>
      </c>
    </row>
    <row r="9" spans="1:3" ht="15.75" thickBot="1" x14ac:dyDescent="0.3">
      <c r="A9" s="3" t="s">
        <v>10</v>
      </c>
      <c r="B9" s="4">
        <v>4</v>
      </c>
      <c r="C9" s="5">
        <f>(8+8+8+4)/4</f>
        <v>7</v>
      </c>
    </row>
    <row r="10" spans="1:3" ht="15.75" thickBot="1" x14ac:dyDescent="0.3">
      <c r="A10" s="3" t="s">
        <v>11</v>
      </c>
      <c r="B10" s="4">
        <v>4</v>
      </c>
      <c r="C10" s="5">
        <f>(4+4+8+4)/4</f>
        <v>5</v>
      </c>
    </row>
    <row r="11" spans="1:3" ht="15.75" thickBot="1" x14ac:dyDescent="0.3">
      <c r="A11" s="3" t="s">
        <v>12</v>
      </c>
      <c r="B11" s="4">
        <v>3</v>
      </c>
      <c r="C11" s="5">
        <v>12</v>
      </c>
    </row>
    <row r="12" spans="1:3" ht="15.75" thickBot="1" x14ac:dyDescent="0.3">
      <c r="A12" s="3" t="s">
        <v>13</v>
      </c>
      <c r="B12" s="4">
        <v>1</v>
      </c>
      <c r="C12" s="5">
        <v>8</v>
      </c>
    </row>
    <row r="13" spans="1:3" ht="15.75" thickBot="1" x14ac:dyDescent="0.3">
      <c r="A13" s="3" t="s">
        <v>14</v>
      </c>
      <c r="B13" s="4">
        <v>2</v>
      </c>
      <c r="C13" s="5">
        <v>8</v>
      </c>
    </row>
    <row r="14" spans="1:3" ht="15.75" thickBot="1" x14ac:dyDescent="0.3">
      <c r="A14" s="3" t="s">
        <v>15</v>
      </c>
      <c r="B14" s="4">
        <v>1</v>
      </c>
      <c r="C14" s="5">
        <v>4</v>
      </c>
    </row>
    <row r="15" spans="1:3" ht="15.75" thickBot="1" x14ac:dyDescent="0.3">
      <c r="A15" s="3" t="s">
        <v>16</v>
      </c>
      <c r="B15" s="4">
        <v>2</v>
      </c>
      <c r="C15" s="5">
        <v>4</v>
      </c>
    </row>
    <row r="16" spans="1:3" x14ac:dyDescent="0.25">
      <c r="B16">
        <f>SUM(B2:B15)</f>
        <v>49</v>
      </c>
      <c r="C16" s="8">
        <f>AVERAGE(C2:C15)</f>
        <v>7.3571428571428568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55"/>
  <sheetViews>
    <sheetView tabSelected="1" zoomScale="120" zoomScaleNormal="120" workbookViewId="0">
      <selection activeCell="A2" sqref="A2"/>
    </sheetView>
  </sheetViews>
  <sheetFormatPr defaultRowHeight="15" x14ac:dyDescent="0.25"/>
  <cols>
    <col min="1" max="1" width="65.85546875" customWidth="1"/>
    <col min="2" max="2" width="23.85546875" bestFit="1" customWidth="1"/>
    <col min="3" max="3" width="32.7109375" bestFit="1" customWidth="1"/>
    <col min="4" max="4" width="48.28515625" bestFit="1" customWidth="1"/>
    <col min="5" max="5" width="42.140625" bestFit="1" customWidth="1"/>
  </cols>
  <sheetData>
    <row r="4" spans="1:5" ht="24.95" customHeight="1" x14ac:dyDescent="0.25">
      <c r="A4" s="9" t="s">
        <v>53</v>
      </c>
      <c r="B4" s="9" t="s">
        <v>19</v>
      </c>
      <c r="C4" s="9" t="s">
        <v>1</v>
      </c>
      <c r="D4" s="9" t="s">
        <v>17</v>
      </c>
      <c r="E4" s="9" t="s">
        <v>18</v>
      </c>
    </row>
    <row r="5" spans="1:5" ht="24.95" customHeight="1" x14ac:dyDescent="0.25">
      <c r="A5" s="10" t="s">
        <v>43</v>
      </c>
      <c r="B5" s="15">
        <v>16</v>
      </c>
      <c r="C5" s="11">
        <v>15</v>
      </c>
      <c r="D5" s="11">
        <f>SUM(B19:B33)</f>
        <v>116</v>
      </c>
      <c r="E5" s="16">
        <f>D5/C5</f>
        <v>7.7333333333333334</v>
      </c>
    </row>
    <row r="6" spans="1:5" ht="24.95" customHeight="1" x14ac:dyDescent="0.25">
      <c r="A6" s="10" t="s">
        <v>41</v>
      </c>
      <c r="B6" s="11">
        <v>4</v>
      </c>
      <c r="C6" s="11">
        <v>4</v>
      </c>
      <c r="D6" s="11">
        <f>SUM(B37:B40)</f>
        <v>32</v>
      </c>
      <c r="E6" s="16">
        <f t="shared" ref="E6:E9" si="0">D6/C6</f>
        <v>8</v>
      </c>
    </row>
    <row r="7" spans="1:5" ht="24.95" customHeight="1" x14ac:dyDescent="0.25">
      <c r="A7" s="10" t="s">
        <v>42</v>
      </c>
      <c r="B7" s="15">
        <v>4</v>
      </c>
      <c r="C7" s="11">
        <v>4</v>
      </c>
      <c r="D7" s="13">
        <f>SUM(B44:B47)</f>
        <v>32</v>
      </c>
      <c r="E7" s="16">
        <f t="shared" si="0"/>
        <v>8</v>
      </c>
    </row>
    <row r="8" spans="1:5" ht="24.95" customHeight="1" x14ac:dyDescent="0.25">
      <c r="A8" s="10" t="s">
        <v>48</v>
      </c>
      <c r="B8" s="11">
        <v>1</v>
      </c>
      <c r="C8" s="17">
        <v>1</v>
      </c>
      <c r="D8" s="13">
        <f>B51</f>
        <v>8</v>
      </c>
      <c r="E8" s="16">
        <f t="shared" si="0"/>
        <v>8</v>
      </c>
    </row>
    <row r="9" spans="1:5" ht="24.95" customHeight="1" x14ac:dyDescent="0.25">
      <c r="A9" s="10" t="s">
        <v>20</v>
      </c>
      <c r="B9" s="11">
        <v>1</v>
      </c>
      <c r="C9" s="11">
        <v>1</v>
      </c>
      <c r="D9" s="14">
        <f>B55</f>
        <v>8</v>
      </c>
      <c r="E9" s="16">
        <f t="shared" si="0"/>
        <v>8</v>
      </c>
    </row>
    <row r="10" spans="1:5" ht="24.95" customHeight="1" x14ac:dyDescent="0.25">
      <c r="A10" s="10"/>
      <c r="B10" s="11">
        <f>SUM(B5:B9)</f>
        <v>26</v>
      </c>
      <c r="C10" s="11">
        <f>SUM(C5:C9)</f>
        <v>25</v>
      </c>
      <c r="D10" s="19" t="s">
        <v>52</v>
      </c>
      <c r="E10" s="20">
        <f>AVERAGE(E5:E9)</f>
        <v>7.9466666666666672</v>
      </c>
    </row>
    <row r="11" spans="1:5" x14ac:dyDescent="0.25">
      <c r="E11" s="18" t="s">
        <v>51</v>
      </c>
    </row>
    <row r="18" spans="1:2" x14ac:dyDescent="0.25">
      <c r="A18" s="10" t="s">
        <v>43</v>
      </c>
      <c r="B18" s="15" t="s">
        <v>23</v>
      </c>
    </row>
    <row r="19" spans="1:2" x14ac:dyDescent="0.25">
      <c r="A19" s="12" t="s">
        <v>21</v>
      </c>
      <c r="B19" s="21">
        <f>4*4</f>
        <v>16</v>
      </c>
    </row>
    <row r="20" spans="1:2" x14ac:dyDescent="0.25">
      <c r="A20" s="12" t="s">
        <v>22</v>
      </c>
      <c r="B20" s="12">
        <f>4*2</f>
        <v>8</v>
      </c>
    </row>
    <row r="21" spans="1:2" x14ac:dyDescent="0.25">
      <c r="A21" s="12" t="s">
        <v>24</v>
      </c>
      <c r="B21" s="12">
        <f>4*2</f>
        <v>8</v>
      </c>
    </row>
    <row r="22" spans="1:2" x14ac:dyDescent="0.25">
      <c r="A22" s="12" t="s">
        <v>25</v>
      </c>
      <c r="B22" s="12">
        <f>4*2</f>
        <v>8</v>
      </c>
    </row>
    <row r="23" spans="1:2" x14ac:dyDescent="0.25">
      <c r="A23" s="12" t="s">
        <v>26</v>
      </c>
      <c r="B23" s="12">
        <f>2*2</f>
        <v>4</v>
      </c>
    </row>
    <row r="24" spans="1:2" x14ac:dyDescent="0.25">
      <c r="A24" s="12" t="s">
        <v>27</v>
      </c>
      <c r="B24" s="12">
        <f>4*2</f>
        <v>8</v>
      </c>
    </row>
    <row r="25" spans="1:2" x14ac:dyDescent="0.25">
      <c r="A25" s="12" t="s">
        <v>28</v>
      </c>
      <c r="B25" s="12">
        <f>2*2</f>
        <v>4</v>
      </c>
    </row>
    <row r="26" spans="1:2" x14ac:dyDescent="0.25">
      <c r="A26" s="12" t="s">
        <v>29</v>
      </c>
      <c r="B26" s="12">
        <f>2*2</f>
        <v>4</v>
      </c>
    </row>
    <row r="27" spans="1:2" x14ac:dyDescent="0.25">
      <c r="A27" s="12" t="s">
        <v>30</v>
      </c>
      <c r="B27" s="12">
        <f t="shared" ref="B27:B33" si="1">4*2</f>
        <v>8</v>
      </c>
    </row>
    <row r="28" spans="1:2" x14ac:dyDescent="0.25">
      <c r="A28" s="12" t="s">
        <v>31</v>
      </c>
      <c r="B28" s="12">
        <f t="shared" si="1"/>
        <v>8</v>
      </c>
    </row>
    <row r="29" spans="1:2" x14ac:dyDescent="0.25">
      <c r="A29" s="12" t="s">
        <v>32</v>
      </c>
      <c r="B29" s="12">
        <f t="shared" si="1"/>
        <v>8</v>
      </c>
    </row>
    <row r="30" spans="1:2" x14ac:dyDescent="0.25">
      <c r="A30" s="12" t="s">
        <v>33</v>
      </c>
      <c r="B30" s="12">
        <f t="shared" si="1"/>
        <v>8</v>
      </c>
    </row>
    <row r="31" spans="1:2" x14ac:dyDescent="0.25">
      <c r="A31" s="12" t="s">
        <v>34</v>
      </c>
      <c r="B31" s="12">
        <f t="shared" si="1"/>
        <v>8</v>
      </c>
    </row>
    <row r="32" spans="1:2" x14ac:dyDescent="0.25">
      <c r="A32" s="12" t="s">
        <v>35</v>
      </c>
      <c r="B32" s="12">
        <f t="shared" si="1"/>
        <v>8</v>
      </c>
    </row>
    <row r="33" spans="1:2" x14ac:dyDescent="0.25">
      <c r="A33" s="12" t="s">
        <v>36</v>
      </c>
      <c r="B33" s="12">
        <f t="shared" si="1"/>
        <v>8</v>
      </c>
    </row>
    <row r="36" spans="1:2" x14ac:dyDescent="0.25">
      <c r="A36" s="10" t="s">
        <v>41</v>
      </c>
      <c r="B36" s="15" t="s">
        <v>23</v>
      </c>
    </row>
    <row r="37" spans="1:2" x14ac:dyDescent="0.25">
      <c r="A37" s="12" t="s">
        <v>37</v>
      </c>
      <c r="B37" s="12">
        <f>4*2</f>
        <v>8</v>
      </c>
    </row>
    <row r="38" spans="1:2" x14ac:dyDescent="0.25">
      <c r="A38" s="12" t="s">
        <v>38</v>
      </c>
      <c r="B38" s="12">
        <f>4*2</f>
        <v>8</v>
      </c>
    </row>
    <row r="39" spans="1:2" x14ac:dyDescent="0.25">
      <c r="A39" s="12" t="s">
        <v>39</v>
      </c>
      <c r="B39" s="12">
        <f>4*2</f>
        <v>8</v>
      </c>
    </row>
    <row r="40" spans="1:2" x14ac:dyDescent="0.25">
      <c r="A40" s="12" t="s">
        <v>40</v>
      </c>
      <c r="B40" s="12">
        <f>4*2</f>
        <v>8</v>
      </c>
    </row>
    <row r="43" spans="1:2" x14ac:dyDescent="0.25">
      <c r="A43" s="10" t="s">
        <v>42</v>
      </c>
      <c r="B43" s="15" t="s">
        <v>23</v>
      </c>
    </row>
    <row r="44" spans="1:2" x14ac:dyDescent="0.25">
      <c r="A44" s="12" t="s">
        <v>44</v>
      </c>
      <c r="B44" s="12">
        <f>4*2</f>
        <v>8</v>
      </c>
    </row>
    <row r="45" spans="1:2" x14ac:dyDescent="0.25">
      <c r="A45" s="12" t="s">
        <v>45</v>
      </c>
      <c r="B45" s="12">
        <f>4*2</f>
        <v>8</v>
      </c>
    </row>
    <row r="46" spans="1:2" x14ac:dyDescent="0.25">
      <c r="A46" s="12" t="s">
        <v>46</v>
      </c>
      <c r="B46" s="12">
        <f>4*2</f>
        <v>8</v>
      </c>
    </row>
    <row r="47" spans="1:2" x14ac:dyDescent="0.25">
      <c r="A47" s="12" t="s">
        <v>47</v>
      </c>
      <c r="B47" s="12">
        <f>4*2</f>
        <v>8</v>
      </c>
    </row>
    <row r="50" spans="1:2" x14ac:dyDescent="0.25">
      <c r="A50" s="10" t="s">
        <v>48</v>
      </c>
      <c r="B50" s="15" t="s">
        <v>23</v>
      </c>
    </row>
    <row r="51" spans="1:2" x14ac:dyDescent="0.25">
      <c r="A51" s="12" t="s">
        <v>49</v>
      </c>
      <c r="B51" s="12">
        <f>4*2</f>
        <v>8</v>
      </c>
    </row>
    <row r="54" spans="1:2" x14ac:dyDescent="0.25">
      <c r="A54" s="10" t="s">
        <v>20</v>
      </c>
      <c r="B54" s="15" t="s">
        <v>23</v>
      </c>
    </row>
    <row r="55" spans="1:2" x14ac:dyDescent="0.25">
      <c r="A55" s="12" t="s">
        <v>50</v>
      </c>
      <c r="B55" s="12">
        <f>4*2</f>
        <v>8</v>
      </c>
    </row>
  </sheetData>
  <pageMargins left="0.511811024" right="0.511811024" top="0.78740157499999996" bottom="0.78740157499999996" header="0.31496062000000002" footer="0.31496062000000002"/>
  <pageSetup paperSize="9" orientation="portrait" r:id="rId1"/>
  <ignoredErrors>
    <ignoredError sqref="B23:B24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Plan1</vt:lpstr>
      <vt:lpstr>Plan1 (2)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017726081651</dc:creator>
  <cp:lastModifiedBy>Iaperi Gabor Damasceno Arbocz</cp:lastModifiedBy>
  <dcterms:created xsi:type="dcterms:W3CDTF">2019-11-19T20:46:18Z</dcterms:created>
  <dcterms:modified xsi:type="dcterms:W3CDTF">2021-07-30T13:14:15Z</dcterms:modified>
</cp:coreProperties>
</file>